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Controlled_Training_Documents\Lab experiments\DS2NA_labs\12_Regenerative_Circuit\"/>
    </mc:Choice>
  </mc:AlternateContent>
  <bookViews>
    <workbookView xWindow="0" yWindow="110" windowWidth="19160" windowHeight="8510"/>
  </bookViews>
  <sheets>
    <sheet name="Regen_Circuit" sheetId="1" r:id="rId1"/>
  </sheets>
  <definedNames>
    <definedName name="_xlnm.Print_Area" localSheetId="0">Regen_Circuit!$A$1:$L$51</definedName>
  </definedNames>
  <calcPr calcId="162913"/>
</workbook>
</file>

<file path=xl/calcChain.xml><?xml version="1.0" encoding="utf-8"?>
<calcChain xmlns="http://schemas.openxmlformats.org/spreadsheetml/2006/main">
  <c r="C36" i="1" l="1"/>
  <c r="C21" i="1"/>
  <c r="C20" i="1"/>
  <c r="C10" i="1"/>
  <c r="C31" i="1" s="1"/>
  <c r="C9" i="1"/>
  <c r="E25" i="1" s="1"/>
  <c r="C22" i="1" l="1"/>
  <c r="C13" i="1"/>
  <c r="C11" i="1"/>
  <c r="C14" i="1"/>
  <c r="C26" i="1" l="1"/>
  <c r="K10" i="1"/>
  <c r="C25" i="1"/>
  <c r="C15" i="1"/>
  <c r="K25" i="1" l="1"/>
  <c r="K48" i="1"/>
  <c r="C30" i="1"/>
  <c r="C32" i="1" s="1"/>
  <c r="K31" i="1" s="1"/>
  <c r="C37" i="1" l="1"/>
  <c r="C38" i="1" s="1"/>
</calcChain>
</file>

<file path=xl/sharedStrings.xml><?xml version="1.0" encoding="utf-8"?>
<sst xmlns="http://schemas.openxmlformats.org/spreadsheetml/2006/main" count="59" uniqueCount="30">
  <si>
    <t>Cylinder dimensions</t>
  </si>
  <si>
    <t>Extend time =</t>
  </si>
  <si>
    <t>seconds</t>
  </si>
  <si>
    <r>
      <t>Vel</t>
    </r>
    <r>
      <rPr>
        <vertAlign val="subscript"/>
        <sz val="10"/>
        <color theme="1"/>
        <rFont val="Arial"/>
        <family val="2"/>
      </rPr>
      <t>EXT</t>
    </r>
    <r>
      <rPr>
        <sz val="10"/>
        <color theme="1"/>
        <rFont val="Arial"/>
        <family val="2"/>
      </rPr>
      <t xml:space="preserve"> = </t>
    </r>
  </si>
  <si>
    <t>inches</t>
  </si>
  <si>
    <r>
      <t>A</t>
    </r>
    <r>
      <rPr>
        <vertAlign val="subscript"/>
        <sz val="10"/>
        <color theme="1"/>
        <rFont val="Arial"/>
        <family val="2"/>
      </rPr>
      <t>CAP</t>
    </r>
    <r>
      <rPr>
        <sz val="10"/>
        <color theme="1"/>
        <rFont val="Arial"/>
        <family val="2"/>
      </rPr>
      <t xml:space="preserve"> = </t>
    </r>
  </si>
  <si>
    <r>
      <t>A</t>
    </r>
    <r>
      <rPr>
        <vertAlign val="subscript"/>
        <sz val="10"/>
        <color theme="1"/>
        <rFont val="Arial"/>
        <family val="2"/>
      </rPr>
      <t>ROD</t>
    </r>
    <r>
      <rPr>
        <sz val="10"/>
        <color theme="1"/>
        <rFont val="Arial"/>
        <family val="2"/>
      </rPr>
      <t xml:space="preserve"> = </t>
    </r>
  </si>
  <si>
    <r>
      <t>A</t>
    </r>
    <r>
      <rPr>
        <vertAlign val="subscript"/>
        <sz val="10"/>
        <color theme="1"/>
        <rFont val="Arial"/>
        <family val="2"/>
      </rPr>
      <t>ANN</t>
    </r>
    <r>
      <rPr>
        <sz val="10"/>
        <color theme="1"/>
        <rFont val="Arial"/>
        <family val="2"/>
      </rPr>
      <t xml:space="preserve"> = </t>
    </r>
  </si>
  <si>
    <r>
      <t>in</t>
    </r>
    <r>
      <rPr>
        <vertAlign val="superscript"/>
        <sz val="10"/>
        <color theme="1"/>
        <rFont val="Arial"/>
        <family val="2"/>
      </rPr>
      <t>2</t>
    </r>
  </si>
  <si>
    <r>
      <t>Vol</t>
    </r>
    <r>
      <rPr>
        <vertAlign val="subscript"/>
        <sz val="10"/>
        <color theme="1"/>
        <rFont val="Arial"/>
        <family val="2"/>
      </rPr>
      <t>CAP</t>
    </r>
    <r>
      <rPr>
        <sz val="10"/>
        <color theme="1"/>
        <rFont val="Arial"/>
        <family val="2"/>
      </rPr>
      <t xml:space="preserve"> = </t>
    </r>
  </si>
  <si>
    <r>
      <t>Vol</t>
    </r>
    <r>
      <rPr>
        <vertAlign val="subscript"/>
        <sz val="10"/>
        <color theme="1"/>
        <rFont val="Arial"/>
        <family val="2"/>
      </rPr>
      <t>ROD</t>
    </r>
    <r>
      <rPr>
        <sz val="10"/>
        <color theme="1"/>
        <rFont val="Arial"/>
        <family val="2"/>
      </rPr>
      <t xml:space="preserve"> = </t>
    </r>
  </si>
  <si>
    <r>
      <t>Vol</t>
    </r>
    <r>
      <rPr>
        <vertAlign val="subscript"/>
        <sz val="10"/>
        <color theme="1"/>
        <rFont val="Arial"/>
        <family val="2"/>
      </rPr>
      <t>ANN</t>
    </r>
    <r>
      <rPr>
        <sz val="10"/>
        <color theme="1"/>
        <rFont val="Arial"/>
        <family val="2"/>
      </rPr>
      <t xml:space="preserve"> = </t>
    </r>
  </si>
  <si>
    <t xml:space="preserve">Rod dia. = </t>
  </si>
  <si>
    <t xml:space="preserve">Bore dia.= </t>
  </si>
  <si>
    <t xml:space="preserve">Stroke = </t>
  </si>
  <si>
    <r>
      <t>in</t>
    </r>
    <r>
      <rPr>
        <vertAlign val="superscript"/>
        <sz val="10"/>
        <color theme="1"/>
        <rFont val="Arial"/>
        <family val="2"/>
      </rPr>
      <t>3</t>
    </r>
  </si>
  <si>
    <t>in/sec</t>
  </si>
  <si>
    <t>sec</t>
  </si>
  <si>
    <r>
      <t xml:space="preserve">in/sec   </t>
    </r>
    <r>
      <rPr>
        <sz val="10"/>
        <color theme="1"/>
        <rFont val="Symbol"/>
        <family val="1"/>
        <charset val="2"/>
      </rPr>
      <t>·</t>
    </r>
  </si>
  <si>
    <r>
      <t>Q</t>
    </r>
    <r>
      <rPr>
        <vertAlign val="subscript"/>
        <sz val="10"/>
        <color theme="1"/>
        <rFont val="Arial"/>
        <family val="2"/>
      </rPr>
      <t>SUPPLY</t>
    </r>
    <r>
      <rPr>
        <sz val="10"/>
        <color theme="1"/>
        <rFont val="Arial"/>
        <family val="2"/>
      </rPr>
      <t xml:space="preserve"> = </t>
    </r>
  </si>
  <si>
    <r>
      <t>in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/sec</t>
    </r>
  </si>
  <si>
    <r>
      <t xml:space="preserve">      Q</t>
    </r>
    <r>
      <rPr>
        <vertAlign val="subscript"/>
        <sz val="10"/>
        <color theme="1"/>
        <rFont val="Arial"/>
        <family val="2"/>
      </rPr>
      <t xml:space="preserve">SUPPLY </t>
    </r>
    <r>
      <rPr>
        <sz val="10"/>
        <color theme="1"/>
        <rFont val="Arial"/>
        <family val="2"/>
      </rPr>
      <t>= (Vel</t>
    </r>
    <r>
      <rPr>
        <vertAlign val="subscript"/>
        <sz val="10"/>
        <color theme="1"/>
        <rFont val="Arial"/>
        <family val="2"/>
      </rPr>
      <t>EXT</t>
    </r>
    <r>
      <rPr>
        <sz val="10"/>
        <color theme="1"/>
        <rFont val="Arial"/>
        <family val="2"/>
      </rPr>
      <t xml:space="preserve">) </t>
    </r>
    <r>
      <rPr>
        <sz val="10"/>
        <color theme="1"/>
        <rFont val="Symbol"/>
        <family val="1"/>
        <charset val="2"/>
      </rPr>
      <t xml:space="preserve">· </t>
    </r>
    <r>
      <rPr>
        <sz val="10"/>
        <color theme="1"/>
        <rFont val="Arial"/>
        <family val="2"/>
      </rPr>
      <t>(A</t>
    </r>
    <r>
      <rPr>
        <vertAlign val="subscript"/>
        <sz val="10"/>
        <color theme="1"/>
        <rFont val="Arial"/>
        <family val="2"/>
      </rPr>
      <t>CAP</t>
    </r>
    <r>
      <rPr>
        <sz val="10"/>
        <color theme="1"/>
        <rFont val="Arial"/>
        <family val="2"/>
      </rPr>
      <t>)</t>
    </r>
  </si>
  <si>
    <t xml:space="preserve">Vel = </t>
  </si>
  <si>
    <t>distance (inches)</t>
  </si>
  <si>
    <t>time (seconds)</t>
  </si>
  <si>
    <r>
      <t>Vel</t>
    </r>
    <r>
      <rPr>
        <vertAlign val="subscript"/>
        <sz val="10"/>
        <color theme="1"/>
        <rFont val="Arial"/>
        <family val="2"/>
      </rPr>
      <t>REGEN</t>
    </r>
    <r>
      <rPr>
        <sz val="10"/>
        <color theme="1"/>
        <rFont val="Arial"/>
        <family val="2"/>
      </rPr>
      <t xml:space="preserve"> = </t>
    </r>
  </si>
  <si>
    <r>
      <t>Q</t>
    </r>
    <r>
      <rPr>
        <vertAlign val="subscript"/>
        <sz val="10"/>
        <color theme="1"/>
        <rFont val="Arial"/>
        <family val="2"/>
      </rPr>
      <t>SUPPLY</t>
    </r>
    <r>
      <rPr>
        <sz val="10"/>
        <color theme="1"/>
        <rFont val="Arial"/>
        <family val="2"/>
      </rPr>
      <t xml:space="preserve"> in</t>
    </r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>/sec</t>
    </r>
  </si>
  <si>
    <t>Vel (in/sec)</t>
  </si>
  <si>
    <t>gpm</t>
  </si>
  <si>
    <r>
      <t>A</t>
    </r>
    <r>
      <rPr>
        <vertAlign val="subscript"/>
        <sz val="10"/>
        <color theme="1"/>
        <rFont val="Arial"/>
        <family val="2"/>
      </rPr>
      <t>ROD</t>
    </r>
    <r>
      <rPr>
        <sz val="10"/>
        <color theme="1"/>
        <rFont val="Arial"/>
        <family val="2"/>
      </rPr>
      <t xml:space="preserve"> in</t>
    </r>
    <r>
      <rPr>
        <vertAlign val="superscript"/>
        <sz val="10"/>
        <color theme="1"/>
        <rFont val="Arial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</si>
</sst>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vertAlign val="subscript"/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10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2" fontId="0" fillId="2" borderId="0" xfId="0" applyNumberFormat="1" applyFill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/>
    <xf numFmtId="2" fontId="0" fillId="2" borderId="1" xfId="0" applyNumberFormat="1" applyFill="1" applyBorder="1" applyAlignment="1">
      <alignment horizontal="center" vertical="center"/>
    </xf>
    <xf numFmtId="0" fontId="0" fillId="2" borderId="0" xfId="0" applyFill="1" applyBorder="1" applyAlignment="1">
      <alignment vertical="center"/>
    </xf>
    <xf numFmtId="2" fontId="0" fillId="2" borderId="2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0" fillId="2" borderId="0" xfId="0" applyFill="1" applyAlignment="1">
      <alignment horizontal="right" vertical="center"/>
    </xf>
    <xf numFmtId="2" fontId="0" fillId="2" borderId="4" xfId="0" applyNumberForma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0" xfId="0" applyFill="1" applyBorder="1" applyAlignment="1">
      <alignment horizontal="right" vertical="center"/>
    </xf>
    <xf numFmtId="0" fontId="0" fillId="2" borderId="0" xfId="0" applyFill="1" applyBorder="1" applyAlignment="1">
      <alignment horizontal="left" vertical="center"/>
    </xf>
    <xf numFmtId="0" fontId="0" fillId="2" borderId="0" xfId="0" applyFill="1" applyAlignment="1">
      <alignment vertical="center"/>
    </xf>
    <xf numFmtId="0" fontId="0" fillId="2" borderId="0" xfId="0" applyFill="1" applyBorder="1" applyAlignment="1">
      <alignment horizontal="center" vertical="center"/>
    </xf>
    <xf numFmtId="2" fontId="0" fillId="2" borderId="0" xfId="0" applyNumberFormat="1" applyFill="1"/>
    <xf numFmtId="0" fontId="0" fillId="2" borderId="3" xfId="0" applyFill="1" applyBorder="1"/>
    <xf numFmtId="2" fontId="0" fillId="2" borderId="0" xfId="0" applyNumberFormat="1" applyFill="1" applyAlignment="1">
      <alignment horizontal="right" vertical="center"/>
    </xf>
    <xf numFmtId="2" fontId="5" fillId="0" borderId="0" xfId="0" applyNumberFormat="1" applyFont="1" applyFill="1" applyAlignment="1" applyProtection="1">
      <alignment horizontal="center" vertical="center"/>
      <protection locked="0"/>
    </xf>
    <xf numFmtId="0" fontId="0" fillId="2" borderId="0" xfId="0" applyFill="1" applyAlignment="1">
      <alignment horizontal="right" vertical="center"/>
    </xf>
    <xf numFmtId="0" fontId="0" fillId="2" borderId="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3">
    <dxf>
      <font>
        <strike/>
        <color theme="0" tint="-4.9989318521683403E-2"/>
      </font>
    </dxf>
    <dxf>
      <font>
        <strike/>
        <color theme="0" tint="-4.9989318521683403E-2"/>
      </font>
    </dxf>
    <dxf>
      <font>
        <strike/>
        <color theme="0" tint="-4.9989318521683403E-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7</xdr:row>
      <xdr:rowOff>95250</xdr:rowOff>
    </xdr:from>
    <xdr:to>
      <xdr:col>9</xdr:col>
      <xdr:colOff>200025</xdr:colOff>
      <xdr:row>27</xdr:row>
      <xdr:rowOff>201310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15071" t="16122" r="57391" b="13284"/>
        <a:stretch>
          <a:fillRect/>
        </a:stretch>
      </xdr:blipFill>
      <xdr:spPr bwMode="auto">
        <a:xfrm>
          <a:off x="2838450" y="1228725"/>
          <a:ext cx="2152650" cy="4258960"/>
        </a:xfrm>
        <a:prstGeom prst="rect">
          <a:avLst/>
        </a:prstGeom>
        <a:noFill/>
      </xdr:spPr>
    </xdr:pic>
    <xdr:clientData/>
  </xdr:twoCellAnchor>
  <xdr:twoCellAnchor editAs="oneCell">
    <xdr:from>
      <xdr:col>6</xdr:col>
      <xdr:colOff>95250</xdr:colOff>
      <xdr:row>28</xdr:row>
      <xdr:rowOff>19050</xdr:rowOff>
    </xdr:from>
    <xdr:to>
      <xdr:col>8</xdr:col>
      <xdr:colOff>476250</xdr:colOff>
      <xdr:row>51</xdr:row>
      <xdr:rowOff>127594</xdr:rowOff>
    </xdr:to>
    <xdr:pic>
      <xdr:nvPicPr>
        <xdr:cNvPr id="1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 l="64054" t="16280" r="13892" b="13284"/>
        <a:stretch>
          <a:fillRect/>
        </a:stretch>
      </xdr:blipFill>
      <xdr:spPr bwMode="auto">
        <a:xfrm>
          <a:off x="2795095" y="5517274"/>
          <a:ext cx="1727638" cy="4270127"/>
        </a:xfrm>
        <a:prstGeom prst="rect">
          <a:avLst/>
        </a:prstGeom>
        <a:noFill/>
      </xdr:spPr>
    </xdr:pic>
    <xdr:clientData/>
  </xdr:twoCellAnchor>
  <xdr:twoCellAnchor>
    <xdr:from>
      <xdr:col>8</xdr:col>
      <xdr:colOff>590549</xdr:colOff>
      <xdr:row>7</xdr:row>
      <xdr:rowOff>95250</xdr:rowOff>
    </xdr:from>
    <xdr:to>
      <xdr:col>10</xdr:col>
      <xdr:colOff>85724</xdr:colOff>
      <xdr:row>8</xdr:row>
      <xdr:rowOff>114300</xdr:rowOff>
    </xdr:to>
    <xdr:sp macro="" textlink="">
      <xdr:nvSpPr>
        <xdr:cNvPr id="11" name="Right Arrow 10"/>
        <xdr:cNvSpPr/>
      </xdr:nvSpPr>
      <xdr:spPr>
        <a:xfrm>
          <a:off x="4629149" y="1228725"/>
          <a:ext cx="714375" cy="180975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7</xdr:col>
      <xdr:colOff>171451</xdr:colOff>
      <xdr:row>23</xdr:row>
      <xdr:rowOff>9525</xdr:rowOff>
    </xdr:from>
    <xdr:to>
      <xdr:col>9</xdr:col>
      <xdr:colOff>76200</xdr:colOff>
      <xdr:row>24</xdr:row>
      <xdr:rowOff>95250</xdr:rowOff>
    </xdr:to>
    <xdr:cxnSp macro="">
      <xdr:nvCxnSpPr>
        <xdr:cNvPr id="13" name="Straight Arrow Connector 12"/>
        <xdr:cNvCxnSpPr/>
      </xdr:nvCxnSpPr>
      <xdr:spPr>
        <a:xfrm flipH="1" flipV="1">
          <a:off x="3705226" y="4314825"/>
          <a:ext cx="1019174" cy="285750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183696</xdr:colOff>
      <xdr:row>45</xdr:row>
      <xdr:rowOff>47625</xdr:rowOff>
    </xdr:from>
    <xdr:to>
      <xdr:col>9</xdr:col>
      <xdr:colOff>76200</xdr:colOff>
      <xdr:row>47</xdr:row>
      <xdr:rowOff>85726</xdr:rowOff>
    </xdr:to>
    <xdr:cxnSp macro="">
      <xdr:nvCxnSpPr>
        <xdr:cNvPr id="15" name="Straight Arrow Connector 14"/>
        <xdr:cNvCxnSpPr/>
      </xdr:nvCxnSpPr>
      <xdr:spPr>
        <a:xfrm flipH="1" flipV="1">
          <a:off x="3714750" y="8647339"/>
          <a:ext cx="1008289" cy="364673"/>
        </a:xfrm>
        <a:prstGeom prst="straightConnector1">
          <a:avLst/>
        </a:prstGeom>
        <a:ln w="19050">
          <a:solidFill>
            <a:schemeClr val="tx1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62733</xdr:colOff>
      <xdr:row>30</xdr:row>
      <xdr:rowOff>37771</xdr:rowOff>
    </xdr:from>
    <xdr:to>
      <xdr:col>8</xdr:col>
      <xdr:colOff>62733</xdr:colOff>
      <xdr:row>32</xdr:row>
      <xdr:rowOff>190171</xdr:rowOff>
    </xdr:to>
    <xdr:cxnSp macro="">
      <xdr:nvCxnSpPr>
        <xdr:cNvPr id="22" name="Straight Connector 21"/>
        <xdr:cNvCxnSpPr/>
      </xdr:nvCxnSpPr>
      <xdr:spPr>
        <a:xfrm>
          <a:off x="4109216" y="5923564"/>
          <a:ext cx="0" cy="553107"/>
        </a:xfrm>
        <a:prstGeom prst="line">
          <a:avLst/>
        </a:prstGeom>
        <a:ln w="19050">
          <a:solidFill>
            <a:srgbClr val="FFC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354076</xdr:colOff>
      <xdr:row>32</xdr:row>
      <xdr:rowOff>176548</xdr:rowOff>
    </xdr:from>
    <xdr:to>
      <xdr:col>8</xdr:col>
      <xdr:colOff>58952</xdr:colOff>
      <xdr:row>32</xdr:row>
      <xdr:rowOff>178807</xdr:rowOff>
    </xdr:to>
    <xdr:cxnSp macro="">
      <xdr:nvCxnSpPr>
        <xdr:cNvPr id="24" name="Straight Arrow Connector 23"/>
        <xdr:cNvCxnSpPr/>
      </xdr:nvCxnSpPr>
      <xdr:spPr>
        <a:xfrm flipH="1" flipV="1">
          <a:off x="3054206" y="6496178"/>
          <a:ext cx="1046659" cy="2259"/>
        </a:xfrm>
        <a:prstGeom prst="straightConnector1">
          <a:avLst/>
        </a:prstGeom>
        <a:ln w="1905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281781</xdr:colOff>
      <xdr:row>32</xdr:row>
      <xdr:rowOff>226630</xdr:rowOff>
    </xdr:from>
    <xdr:to>
      <xdr:col>6</xdr:col>
      <xdr:colOff>285093</xdr:colOff>
      <xdr:row>35</xdr:row>
      <xdr:rowOff>31750</xdr:rowOff>
    </xdr:to>
    <xdr:cxnSp macro="">
      <xdr:nvCxnSpPr>
        <xdr:cNvPr id="26" name="Straight Arrow Connector 25"/>
        <xdr:cNvCxnSpPr/>
      </xdr:nvCxnSpPr>
      <xdr:spPr>
        <a:xfrm flipV="1">
          <a:off x="3075781" y="6445661"/>
          <a:ext cx="3312" cy="471870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271955</xdr:colOff>
      <xdr:row>35</xdr:row>
      <xdr:rowOff>31750</xdr:rowOff>
    </xdr:from>
    <xdr:to>
      <xdr:col>6</xdr:col>
      <xdr:colOff>773906</xdr:colOff>
      <xdr:row>35</xdr:row>
      <xdr:rowOff>32297</xdr:rowOff>
    </xdr:to>
    <xdr:cxnSp macro="">
      <xdr:nvCxnSpPr>
        <xdr:cNvPr id="29" name="Straight Connector 28"/>
        <xdr:cNvCxnSpPr/>
      </xdr:nvCxnSpPr>
      <xdr:spPr>
        <a:xfrm flipV="1">
          <a:off x="3065955" y="6917531"/>
          <a:ext cx="501951" cy="547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457200</xdr:colOff>
      <xdr:row>29</xdr:row>
      <xdr:rowOff>85726</xdr:rowOff>
    </xdr:from>
    <xdr:to>
      <xdr:col>8</xdr:col>
      <xdr:colOff>79375</xdr:colOff>
      <xdr:row>29</xdr:row>
      <xdr:rowOff>174625</xdr:rowOff>
    </xdr:to>
    <xdr:sp macro="" textlink="">
      <xdr:nvSpPr>
        <xdr:cNvPr id="31" name="Rectangle 30"/>
        <xdr:cNvSpPr/>
      </xdr:nvSpPr>
      <xdr:spPr>
        <a:xfrm>
          <a:off x="3251200" y="5709445"/>
          <a:ext cx="1027113" cy="88899"/>
        </a:xfrm>
        <a:prstGeom prst="rect">
          <a:avLst/>
        </a:prstGeom>
        <a:solidFill>
          <a:srgbClr val="FFC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6</xdr:col>
      <xdr:colOff>460547</xdr:colOff>
      <xdr:row>28</xdr:row>
      <xdr:rowOff>107157</xdr:rowOff>
    </xdr:from>
    <xdr:to>
      <xdr:col>8</xdr:col>
      <xdr:colOff>79375</xdr:colOff>
      <xdr:row>29</xdr:row>
      <xdr:rowOff>15875</xdr:rowOff>
    </xdr:to>
    <xdr:sp macro="" textlink="">
      <xdr:nvSpPr>
        <xdr:cNvPr id="32" name="Rectangle 31"/>
        <xdr:cNvSpPr/>
      </xdr:nvSpPr>
      <xdr:spPr>
        <a:xfrm>
          <a:off x="3254547" y="5532438"/>
          <a:ext cx="1023766" cy="107156"/>
        </a:xfrm>
        <a:prstGeom prst="rect">
          <a:avLst/>
        </a:prstGeom>
        <a:solidFill>
          <a:srgbClr val="FFC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6</xdr:col>
      <xdr:colOff>254002</xdr:colOff>
      <xdr:row>29</xdr:row>
      <xdr:rowOff>77391</xdr:rowOff>
    </xdr:from>
    <xdr:to>
      <xdr:col>6</xdr:col>
      <xdr:colOff>375048</xdr:colOff>
      <xdr:row>30</xdr:row>
      <xdr:rowOff>1</xdr:rowOff>
    </xdr:to>
    <xdr:sp macro="" textlink="">
      <xdr:nvSpPr>
        <xdr:cNvPr id="33" name="Rectangle 32"/>
        <xdr:cNvSpPr/>
      </xdr:nvSpPr>
      <xdr:spPr>
        <a:xfrm>
          <a:off x="2950768" y="5786438"/>
          <a:ext cx="121046" cy="113110"/>
        </a:xfrm>
        <a:prstGeom prst="rect">
          <a:avLst/>
        </a:prstGeom>
        <a:solidFill>
          <a:srgbClr val="FFC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6</xdr:col>
      <xdr:colOff>255983</xdr:colOff>
      <xdr:row>28</xdr:row>
      <xdr:rowOff>107156</xdr:rowOff>
    </xdr:from>
    <xdr:to>
      <xdr:col>6</xdr:col>
      <xdr:colOff>377029</xdr:colOff>
      <xdr:row>29</xdr:row>
      <xdr:rowOff>17860</xdr:rowOff>
    </xdr:to>
    <xdr:sp macro="" textlink="">
      <xdr:nvSpPr>
        <xdr:cNvPr id="35" name="Rectangle 34"/>
        <xdr:cNvSpPr/>
      </xdr:nvSpPr>
      <xdr:spPr>
        <a:xfrm>
          <a:off x="2952749" y="5613797"/>
          <a:ext cx="121046" cy="113110"/>
        </a:xfrm>
        <a:prstGeom prst="rect">
          <a:avLst/>
        </a:prstGeom>
        <a:solidFill>
          <a:srgbClr val="FFC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6</xdr:col>
      <xdr:colOff>250031</xdr:colOff>
      <xdr:row>29</xdr:row>
      <xdr:rowOff>5953</xdr:rowOff>
    </xdr:from>
    <xdr:to>
      <xdr:col>6</xdr:col>
      <xdr:colOff>381000</xdr:colOff>
      <xdr:row>29</xdr:row>
      <xdr:rowOff>77391</xdr:rowOff>
    </xdr:to>
    <xdr:sp macro="" textlink="">
      <xdr:nvSpPr>
        <xdr:cNvPr id="36" name="Rectangle 35"/>
        <xdr:cNvSpPr/>
      </xdr:nvSpPr>
      <xdr:spPr>
        <a:xfrm>
          <a:off x="2946797" y="5715000"/>
          <a:ext cx="130969" cy="71438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6</xdr:col>
      <xdr:colOff>293077</xdr:colOff>
      <xdr:row>9</xdr:row>
      <xdr:rowOff>131884</xdr:rowOff>
    </xdr:from>
    <xdr:to>
      <xdr:col>6</xdr:col>
      <xdr:colOff>295275</xdr:colOff>
      <xdr:row>15</xdr:row>
      <xdr:rowOff>85726</xdr:rowOff>
    </xdr:to>
    <xdr:cxnSp macro="">
      <xdr:nvCxnSpPr>
        <xdr:cNvPr id="37" name="Straight Arrow Connector 36"/>
        <xdr:cNvCxnSpPr/>
      </xdr:nvCxnSpPr>
      <xdr:spPr>
        <a:xfrm flipH="1" flipV="1">
          <a:off x="3091962" y="1621692"/>
          <a:ext cx="2198" cy="1091957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292554</xdr:colOff>
      <xdr:row>15</xdr:row>
      <xdr:rowOff>86823</xdr:rowOff>
    </xdr:from>
    <xdr:to>
      <xdr:col>6</xdr:col>
      <xdr:colOff>785751</xdr:colOff>
      <xdr:row>15</xdr:row>
      <xdr:rowOff>88446</xdr:rowOff>
    </xdr:to>
    <xdr:cxnSp macro="">
      <xdr:nvCxnSpPr>
        <xdr:cNvPr id="38" name="Straight Connector 37"/>
        <xdr:cNvCxnSpPr/>
      </xdr:nvCxnSpPr>
      <xdr:spPr>
        <a:xfrm flipV="1">
          <a:off x="2986768" y="2740216"/>
          <a:ext cx="493197" cy="162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265618</xdr:colOff>
      <xdr:row>8</xdr:row>
      <xdr:rowOff>34018</xdr:rowOff>
    </xdr:from>
    <xdr:to>
      <xdr:col>6</xdr:col>
      <xdr:colOff>401411</xdr:colOff>
      <xdr:row>9</xdr:row>
      <xdr:rowOff>115660</xdr:rowOff>
    </xdr:to>
    <xdr:sp macro="" textlink="">
      <xdr:nvSpPr>
        <xdr:cNvPr id="39" name="Rectangle 38"/>
        <xdr:cNvSpPr/>
      </xdr:nvSpPr>
      <xdr:spPr>
        <a:xfrm>
          <a:off x="2959832" y="1340304"/>
          <a:ext cx="135793" cy="278945"/>
        </a:xfrm>
        <a:prstGeom prst="rect">
          <a:avLst/>
        </a:prstGeom>
        <a:solidFill>
          <a:srgbClr val="FF000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7</xdr:col>
      <xdr:colOff>74838</xdr:colOff>
      <xdr:row>15</xdr:row>
      <xdr:rowOff>84365</xdr:rowOff>
    </xdr:from>
    <xdr:to>
      <xdr:col>8</xdr:col>
      <xdr:colOff>81642</xdr:colOff>
      <xdr:row>15</xdr:row>
      <xdr:rowOff>88446</xdr:rowOff>
    </xdr:to>
    <xdr:cxnSp macro="">
      <xdr:nvCxnSpPr>
        <xdr:cNvPr id="40" name="Straight Arrow Connector 39"/>
        <xdr:cNvCxnSpPr/>
      </xdr:nvCxnSpPr>
      <xdr:spPr>
        <a:xfrm flipH="1">
          <a:off x="3605892" y="2737758"/>
          <a:ext cx="510268" cy="4081"/>
        </a:xfrm>
        <a:prstGeom prst="straightConnector1">
          <a:avLst/>
        </a:prstGeom>
        <a:ln w="1905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73269</xdr:colOff>
      <xdr:row>9</xdr:row>
      <xdr:rowOff>131884</xdr:rowOff>
    </xdr:from>
    <xdr:to>
      <xdr:col>8</xdr:col>
      <xdr:colOff>81643</xdr:colOff>
      <xdr:row>15</xdr:row>
      <xdr:rowOff>88447</xdr:rowOff>
    </xdr:to>
    <xdr:cxnSp macro="">
      <xdr:nvCxnSpPr>
        <xdr:cNvPr id="42" name="Straight Connector 41"/>
        <xdr:cNvCxnSpPr/>
      </xdr:nvCxnSpPr>
      <xdr:spPr>
        <a:xfrm flipH="1" flipV="1">
          <a:off x="4274038" y="1621692"/>
          <a:ext cx="8374" cy="1094678"/>
        </a:xfrm>
        <a:prstGeom prst="line">
          <a:avLst/>
        </a:prstGeom>
        <a:ln w="1905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806224</xdr:colOff>
      <xdr:row>35</xdr:row>
      <xdr:rowOff>164225</xdr:rowOff>
    </xdr:from>
    <xdr:to>
      <xdr:col>6</xdr:col>
      <xdr:colOff>812088</xdr:colOff>
      <xdr:row>48</xdr:row>
      <xdr:rowOff>20412</xdr:rowOff>
    </xdr:to>
    <xdr:cxnSp macro="">
      <xdr:nvCxnSpPr>
        <xdr:cNvPr id="45" name="Straight Arrow Connector 44"/>
        <xdr:cNvCxnSpPr/>
      </xdr:nvCxnSpPr>
      <xdr:spPr>
        <a:xfrm flipV="1">
          <a:off x="3600224" y="7050006"/>
          <a:ext cx="5864" cy="1983437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822668</xdr:colOff>
      <xdr:row>15</xdr:row>
      <xdr:rowOff>103187</xdr:rowOff>
    </xdr:from>
    <xdr:to>
      <xdr:col>6</xdr:col>
      <xdr:colOff>829469</xdr:colOff>
      <xdr:row>25</xdr:row>
      <xdr:rowOff>88447</xdr:rowOff>
    </xdr:to>
    <xdr:cxnSp macro="">
      <xdr:nvCxnSpPr>
        <xdr:cNvPr id="47" name="Straight Arrow Connector 46"/>
        <xdr:cNvCxnSpPr/>
      </xdr:nvCxnSpPr>
      <xdr:spPr>
        <a:xfrm flipV="1">
          <a:off x="3616668" y="2730500"/>
          <a:ext cx="6801" cy="2009322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133106</xdr:colOff>
      <xdr:row>21</xdr:row>
      <xdr:rowOff>38917</xdr:rowOff>
    </xdr:from>
    <xdr:to>
      <xdr:col>8</xdr:col>
      <xdr:colOff>119500</xdr:colOff>
      <xdr:row>21</xdr:row>
      <xdr:rowOff>38918</xdr:rowOff>
    </xdr:to>
    <xdr:cxnSp macro="">
      <xdr:nvCxnSpPr>
        <xdr:cNvPr id="48" name="Straight Connector 47"/>
        <xdr:cNvCxnSpPr/>
      </xdr:nvCxnSpPr>
      <xdr:spPr>
        <a:xfrm flipH="1" flipV="1">
          <a:off x="3806337" y="3717032"/>
          <a:ext cx="513932" cy="1"/>
        </a:xfrm>
        <a:prstGeom prst="line">
          <a:avLst/>
        </a:prstGeom>
        <a:ln w="19050">
          <a:solidFill>
            <a:srgbClr val="00B05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107462</xdr:colOff>
      <xdr:row>21</xdr:row>
      <xdr:rowOff>39077</xdr:rowOff>
    </xdr:from>
    <xdr:to>
      <xdr:col>8</xdr:col>
      <xdr:colOff>129268</xdr:colOff>
      <xdr:row>23</xdr:row>
      <xdr:rowOff>34017</xdr:rowOff>
    </xdr:to>
    <xdr:cxnSp macro="">
      <xdr:nvCxnSpPr>
        <xdr:cNvPr id="50" name="Straight Arrow Connector 49"/>
        <xdr:cNvCxnSpPr/>
      </xdr:nvCxnSpPr>
      <xdr:spPr>
        <a:xfrm>
          <a:off x="4308231" y="3717192"/>
          <a:ext cx="21806" cy="571325"/>
        </a:xfrm>
        <a:prstGeom prst="straightConnector1">
          <a:avLst/>
        </a:prstGeom>
        <a:ln w="1905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73269</xdr:colOff>
      <xdr:row>15</xdr:row>
      <xdr:rowOff>170089</xdr:rowOff>
    </xdr:from>
    <xdr:to>
      <xdr:col>7</xdr:col>
      <xdr:colOff>74839</xdr:colOff>
      <xdr:row>21</xdr:row>
      <xdr:rowOff>19539</xdr:rowOff>
    </xdr:to>
    <xdr:cxnSp macro="">
      <xdr:nvCxnSpPr>
        <xdr:cNvPr id="54" name="Straight Arrow Connector 53"/>
        <xdr:cNvCxnSpPr/>
      </xdr:nvCxnSpPr>
      <xdr:spPr>
        <a:xfrm flipH="1">
          <a:off x="3746500" y="2798012"/>
          <a:ext cx="1570" cy="899642"/>
        </a:xfrm>
        <a:prstGeom prst="straightConnector1">
          <a:avLst/>
        </a:prstGeom>
        <a:ln w="19050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477611</xdr:colOff>
      <xdr:row>8</xdr:row>
      <xdr:rowOff>195942</xdr:rowOff>
    </xdr:from>
    <xdr:to>
      <xdr:col>8</xdr:col>
      <xdr:colOff>115661</xdr:colOff>
      <xdr:row>9</xdr:row>
      <xdr:rowOff>110218</xdr:rowOff>
    </xdr:to>
    <xdr:sp macro="" textlink="">
      <xdr:nvSpPr>
        <xdr:cNvPr id="59" name="Rectangle 58"/>
        <xdr:cNvSpPr/>
      </xdr:nvSpPr>
      <xdr:spPr>
        <a:xfrm>
          <a:off x="3171825" y="1502228"/>
          <a:ext cx="978354" cy="111579"/>
        </a:xfrm>
        <a:prstGeom prst="rect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6</xdr:col>
      <xdr:colOff>469447</xdr:colOff>
      <xdr:row>8</xdr:row>
      <xdr:rowOff>27214</xdr:rowOff>
    </xdr:from>
    <xdr:to>
      <xdr:col>8</xdr:col>
      <xdr:colOff>106136</xdr:colOff>
      <xdr:row>8</xdr:row>
      <xdr:rowOff>130628</xdr:rowOff>
    </xdr:to>
    <xdr:sp macro="" textlink="">
      <xdr:nvSpPr>
        <xdr:cNvPr id="60" name="Rectangle 59"/>
        <xdr:cNvSpPr/>
      </xdr:nvSpPr>
      <xdr:spPr>
        <a:xfrm>
          <a:off x="3163661" y="1333500"/>
          <a:ext cx="976993" cy="103414"/>
        </a:xfrm>
        <a:prstGeom prst="rect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  <xdr:twoCellAnchor>
    <xdr:from>
      <xdr:col>6</xdr:col>
      <xdr:colOff>216776</xdr:colOff>
      <xdr:row>30</xdr:row>
      <xdr:rowOff>26275</xdr:rowOff>
    </xdr:from>
    <xdr:to>
      <xdr:col>6</xdr:col>
      <xdr:colOff>219404</xdr:colOff>
      <xdr:row>32</xdr:row>
      <xdr:rowOff>141231</xdr:rowOff>
    </xdr:to>
    <xdr:cxnSp macro="">
      <xdr:nvCxnSpPr>
        <xdr:cNvPr id="67" name="Straight Arrow Connector 66"/>
        <xdr:cNvCxnSpPr/>
      </xdr:nvCxnSpPr>
      <xdr:spPr>
        <a:xfrm flipV="1">
          <a:off x="2916621" y="5912068"/>
          <a:ext cx="2628" cy="515663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328448</xdr:colOff>
      <xdr:row>30</xdr:row>
      <xdr:rowOff>26276</xdr:rowOff>
    </xdr:from>
    <xdr:to>
      <xdr:col>6</xdr:col>
      <xdr:colOff>331076</xdr:colOff>
      <xdr:row>32</xdr:row>
      <xdr:rowOff>141232</xdr:rowOff>
    </xdr:to>
    <xdr:cxnSp macro="">
      <xdr:nvCxnSpPr>
        <xdr:cNvPr id="68" name="Straight Arrow Connector 67"/>
        <xdr:cNvCxnSpPr/>
      </xdr:nvCxnSpPr>
      <xdr:spPr>
        <a:xfrm flipV="1">
          <a:off x="3028293" y="5912069"/>
          <a:ext cx="2628" cy="515663"/>
        </a:xfrm>
        <a:prstGeom prst="straightConnector1">
          <a:avLst/>
        </a:prstGeom>
        <a:ln w="19050">
          <a:solidFill>
            <a:srgbClr val="FFC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173935</xdr:colOff>
      <xdr:row>28</xdr:row>
      <xdr:rowOff>107673</xdr:rowOff>
    </xdr:from>
    <xdr:to>
      <xdr:col>11</xdr:col>
      <xdr:colOff>488674</xdr:colOff>
      <xdr:row>29</xdr:row>
      <xdr:rowOff>74544</xdr:rowOff>
    </xdr:to>
    <xdr:sp macro="" textlink="">
      <xdr:nvSpPr>
        <xdr:cNvPr id="76" name="Right Arrow 75"/>
        <xdr:cNvSpPr/>
      </xdr:nvSpPr>
      <xdr:spPr>
        <a:xfrm>
          <a:off x="4828761" y="5640456"/>
          <a:ext cx="1383196" cy="165653"/>
        </a:xfrm>
        <a:prstGeom prst="rightArrow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n-CA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0"/>
  <sheetViews>
    <sheetView showGridLines="0" showRowColHeaders="0" tabSelected="1" zoomScale="130" zoomScaleNormal="130" workbookViewId="0">
      <selection activeCell="H3" sqref="H3"/>
    </sheetView>
  </sheetViews>
  <sheetFormatPr defaultRowHeight="12.5" x14ac:dyDescent="0.25"/>
  <cols>
    <col min="1" max="1" width="3.7265625" customWidth="1"/>
    <col min="2" max="2" width="12.453125" customWidth="1"/>
    <col min="3" max="3" width="6.54296875" style="2" customWidth="1"/>
    <col min="5" max="5" width="5" customWidth="1"/>
    <col min="6" max="6" width="3.54296875" customWidth="1"/>
    <col min="7" max="7" width="12.54296875" customWidth="1"/>
    <col min="8" max="8" width="7.54296875" customWidth="1"/>
    <col min="10" max="10" width="10.453125" customWidth="1"/>
    <col min="11" max="11" width="5.54296875" customWidth="1"/>
    <col min="14" max="15" width="9.1796875" customWidth="1"/>
  </cols>
  <sheetData>
    <row r="1" spans="1:26" x14ac:dyDescent="0.25">
      <c r="A1" s="1"/>
      <c r="B1" s="1"/>
      <c r="C1" s="3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" x14ac:dyDescent="0.3">
      <c r="A2" s="1"/>
      <c r="B2" s="1"/>
      <c r="C2" s="3"/>
      <c r="D2" s="1"/>
      <c r="E2" s="1"/>
      <c r="F2" s="1"/>
      <c r="G2" s="4" t="s">
        <v>0</v>
      </c>
      <c r="H2" s="5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3"/>
      <c r="D3" s="1"/>
      <c r="E3" s="1"/>
      <c r="F3" s="1"/>
      <c r="G3" s="6" t="s">
        <v>13</v>
      </c>
      <c r="H3" s="26"/>
      <c r="I3" s="7" t="s">
        <v>4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3"/>
      <c r="D4" s="1"/>
      <c r="E4" s="1"/>
      <c r="F4" s="1"/>
      <c r="G4" s="6" t="s">
        <v>12</v>
      </c>
      <c r="H4" s="26"/>
      <c r="I4" s="7" t="s">
        <v>4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3"/>
      <c r="D5" s="1"/>
      <c r="E5" s="1"/>
      <c r="F5" s="1"/>
      <c r="G5" s="6" t="s">
        <v>14</v>
      </c>
      <c r="H5" s="26"/>
      <c r="I5" s="7" t="s">
        <v>4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3"/>
      <c r="D6" s="1"/>
      <c r="E6" s="1"/>
      <c r="F6" s="1"/>
      <c r="G6" s="1"/>
      <c r="H6" s="8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3"/>
      <c r="D7" s="1"/>
      <c r="E7" s="1"/>
      <c r="F7" s="1"/>
      <c r="G7" s="1" t="s">
        <v>1</v>
      </c>
      <c r="H7" s="26"/>
      <c r="I7" s="1" t="s">
        <v>2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8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5" x14ac:dyDescent="0.4">
      <c r="A9" s="1"/>
      <c r="B9" s="6" t="s">
        <v>5</v>
      </c>
      <c r="C9" s="8" t="str">
        <f>IF(H3=0,"",H3*H3*0.7854)</f>
        <v/>
      </c>
      <c r="D9" s="9" t="s">
        <v>8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5" x14ac:dyDescent="0.4">
      <c r="A10" s="1"/>
      <c r="B10" s="6" t="s">
        <v>6</v>
      </c>
      <c r="C10" s="8" t="str">
        <f>IF(H4*H4*0.7854=0,"",H4*H4*0.7854)</f>
        <v/>
      </c>
      <c r="D10" s="9" t="s">
        <v>8</v>
      </c>
      <c r="E10" s="1"/>
      <c r="F10" s="1"/>
      <c r="G10" s="1"/>
      <c r="H10" s="1"/>
      <c r="I10" s="1"/>
      <c r="J10" s="16" t="s">
        <v>3</v>
      </c>
      <c r="K10" s="8" t="e">
        <f>C22</f>
        <v>#VALUE!</v>
      </c>
      <c r="L10" s="21" t="s">
        <v>16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5" x14ac:dyDescent="0.4">
      <c r="A11" s="1"/>
      <c r="B11" s="6" t="s">
        <v>7</v>
      </c>
      <c r="C11" s="8" t="e">
        <f>IF(C9-C10=0,"",C9-C10)</f>
        <v>#VALUE!</v>
      </c>
      <c r="D11" s="9" t="s">
        <v>8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x14ac:dyDescent="0.25">
      <c r="A12" s="1"/>
      <c r="B12" s="1"/>
      <c r="C12" s="8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5" x14ac:dyDescent="0.4">
      <c r="A13" s="1"/>
      <c r="B13" s="6" t="s">
        <v>9</v>
      </c>
      <c r="C13" s="8" t="e">
        <f>IF(C9*H5=0,"",C9*H5)</f>
        <v>#VALUE!</v>
      </c>
      <c r="D13" s="9" t="s">
        <v>15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5" x14ac:dyDescent="0.4">
      <c r="A14" s="1"/>
      <c r="B14" s="6" t="s">
        <v>10</v>
      </c>
      <c r="C14" s="8" t="e">
        <f>IF(C10*H5=0,"",C10*H5)</f>
        <v>#VALUE!</v>
      </c>
      <c r="D14" s="9" t="s">
        <v>15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5" x14ac:dyDescent="0.4">
      <c r="A15" s="1"/>
      <c r="B15" s="6" t="s">
        <v>11</v>
      </c>
      <c r="C15" s="8" t="e">
        <f>IF(C11*H5=0,"",C11*H5)</f>
        <v>#VALUE!</v>
      </c>
      <c r="D15" s="9" t="s">
        <v>15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3.25" customHeight="1" x14ac:dyDescent="0.25">
      <c r="A16" s="1"/>
      <c r="B16" s="1"/>
      <c r="C16" s="3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" thickBot="1" x14ac:dyDescent="0.3">
      <c r="A17" s="1"/>
      <c r="B17" s="27" t="s">
        <v>22</v>
      </c>
      <c r="C17" s="10" t="s">
        <v>23</v>
      </c>
      <c r="D17" s="1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x14ac:dyDescent="0.25">
      <c r="A18" s="1"/>
      <c r="B18" s="27"/>
      <c r="C18" s="9" t="s">
        <v>24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7.5" customHeight="1" x14ac:dyDescent="0.25">
      <c r="A19" s="1"/>
      <c r="B19" s="1"/>
      <c r="C19" s="3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" thickBot="1" x14ac:dyDescent="0.3">
      <c r="A20" s="1"/>
      <c r="B20" s="27" t="s">
        <v>3</v>
      </c>
      <c r="C20" s="12" t="str">
        <f>IF(H5=0,"",H5)</f>
        <v/>
      </c>
      <c r="D20" s="10" t="s">
        <v>4</v>
      </c>
      <c r="E20" s="13"/>
      <c r="F20" s="1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" thickBot="1" x14ac:dyDescent="0.3">
      <c r="A21" s="1"/>
      <c r="B21" s="27"/>
      <c r="C21" s="14" t="str">
        <f>IF(H7=0,"",H7)</f>
        <v/>
      </c>
      <c r="D21" s="15" t="s">
        <v>2</v>
      </c>
      <c r="E21" s="13"/>
      <c r="F21" s="1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 thickBot="1" x14ac:dyDescent="0.3">
      <c r="A22" s="1"/>
      <c r="B22" s="16" t="s">
        <v>3</v>
      </c>
      <c r="C22" s="17" t="e">
        <f>IF(C20/C21=0,"",C20/C21)</f>
        <v>#VALUE!</v>
      </c>
      <c r="D22" s="18" t="s">
        <v>16</v>
      </c>
      <c r="E22" s="19"/>
      <c r="F22" s="20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0" customHeight="1" x14ac:dyDescent="0.25">
      <c r="A23" s="1"/>
      <c r="B23" s="21"/>
      <c r="C23" s="22"/>
      <c r="D23" s="20"/>
      <c r="E23" s="16"/>
      <c r="F23" s="9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5" x14ac:dyDescent="0.4">
      <c r="A24" s="1"/>
      <c r="B24" s="7" t="s">
        <v>21</v>
      </c>
      <c r="C24" s="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 thickBot="1" x14ac:dyDescent="0.45">
      <c r="A25" s="1"/>
      <c r="B25" s="16" t="s">
        <v>19</v>
      </c>
      <c r="C25" s="8" t="e">
        <f>IF(C22=0,"",C22)</f>
        <v>#VALUE!</v>
      </c>
      <c r="D25" s="1" t="s">
        <v>18</v>
      </c>
      <c r="E25" s="23" t="str">
        <f>IF(C9=0,"",C9)</f>
        <v/>
      </c>
      <c r="F25" s="21" t="s">
        <v>8</v>
      </c>
      <c r="G25" s="1"/>
      <c r="H25" s="1"/>
      <c r="I25" s="1"/>
      <c r="J25" s="6" t="s">
        <v>19</v>
      </c>
      <c r="K25" s="23" t="e">
        <f>IF(C26/231*60=0,"",C26/231*60)</f>
        <v>#VALUE!</v>
      </c>
      <c r="L25" s="21" t="s">
        <v>28</v>
      </c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6" thickBot="1" x14ac:dyDescent="0.3">
      <c r="A26" s="1"/>
      <c r="B26" s="16" t="s">
        <v>19</v>
      </c>
      <c r="C26" s="17" t="e">
        <f>IF(C22*E25=0,"",C22*E25)</f>
        <v>#VALUE!</v>
      </c>
      <c r="D26" s="18" t="s">
        <v>20</v>
      </c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9.25" customHeight="1" x14ac:dyDescent="0.25">
      <c r="A27" s="1"/>
      <c r="B27" s="16"/>
      <c r="C27" s="3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6" thickBot="1" x14ac:dyDescent="0.3">
      <c r="A28" s="1"/>
      <c r="B28" s="27" t="s">
        <v>25</v>
      </c>
      <c r="C28" s="29" t="s">
        <v>26</v>
      </c>
      <c r="D28" s="29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5" x14ac:dyDescent="0.25">
      <c r="A29" s="1"/>
      <c r="B29" s="27"/>
      <c r="C29" s="28" t="s">
        <v>29</v>
      </c>
      <c r="D29" s="28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 thickBot="1" x14ac:dyDescent="0.3">
      <c r="A30" s="1"/>
      <c r="B30" s="27" t="s">
        <v>25</v>
      </c>
      <c r="C30" s="12" t="e">
        <f>IF(C26=0,"",C26)</f>
        <v>#VALUE!</v>
      </c>
      <c r="D30" s="11" t="s">
        <v>20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6" thickBot="1" x14ac:dyDescent="0.3">
      <c r="A31" s="1"/>
      <c r="B31" s="27"/>
      <c r="C31" s="8" t="str">
        <f>IF(C10=0,"",C10)</f>
        <v/>
      </c>
      <c r="D31" s="1" t="s">
        <v>8</v>
      </c>
      <c r="E31" s="1"/>
      <c r="F31" s="1"/>
      <c r="G31" s="1"/>
      <c r="H31" s="1"/>
      <c r="I31" s="1"/>
      <c r="J31" s="16" t="s">
        <v>3</v>
      </c>
      <c r="K31" s="25" t="e">
        <f>C32</f>
        <v>#VALUE!</v>
      </c>
      <c r="L31" s="21" t="s">
        <v>16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6" thickBot="1" x14ac:dyDescent="0.45">
      <c r="A32" s="1"/>
      <c r="B32" s="6" t="s">
        <v>25</v>
      </c>
      <c r="C32" s="17" t="e">
        <f>IF(C30/C31=0,"",C30/C31)</f>
        <v>#VALUE!</v>
      </c>
      <c r="D32" s="24" t="s">
        <v>16</v>
      </c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7" customHeight="1" x14ac:dyDescent="0.25">
      <c r="A33" s="1"/>
      <c r="B33" s="1"/>
      <c r="C33" s="3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" thickBot="1" x14ac:dyDescent="0.3">
      <c r="A34" s="1"/>
      <c r="B34" s="27" t="s">
        <v>1</v>
      </c>
      <c r="C34" s="10" t="s">
        <v>23</v>
      </c>
      <c r="D34" s="1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x14ac:dyDescent="0.25">
      <c r="A35" s="1"/>
      <c r="B35" s="27"/>
      <c r="C35" s="9" t="s">
        <v>27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" thickBot="1" x14ac:dyDescent="0.3">
      <c r="A36" s="1"/>
      <c r="B36" s="27" t="s">
        <v>1</v>
      </c>
      <c r="C36" s="12" t="str">
        <f>IF(H5=0,"",H5)</f>
        <v/>
      </c>
      <c r="D36" s="11" t="s">
        <v>4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" thickBot="1" x14ac:dyDescent="0.3">
      <c r="A37" s="1"/>
      <c r="B37" s="27"/>
      <c r="C37" s="8" t="e">
        <f>IF(C32=0,"",C32)</f>
        <v>#VALUE!</v>
      </c>
      <c r="D37" s="1" t="s">
        <v>16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" thickBot="1" x14ac:dyDescent="0.3">
      <c r="A38" s="1"/>
      <c r="B38" s="1" t="s">
        <v>1</v>
      </c>
      <c r="C38" s="17" t="e">
        <f>IF(C36/C37=0,"",C36/C37)</f>
        <v>#VALUE!</v>
      </c>
      <c r="D38" s="24" t="s">
        <v>17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x14ac:dyDescent="0.25">
      <c r="A39" s="1"/>
      <c r="B39" s="1"/>
      <c r="C39" s="3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x14ac:dyDescent="0.25">
      <c r="A40" s="1"/>
      <c r="B40" s="1"/>
      <c r="C40" s="3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x14ac:dyDescent="0.25">
      <c r="A41" s="1"/>
      <c r="B41" s="1"/>
      <c r="C41" s="3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x14ac:dyDescent="0.25">
      <c r="A42" s="1"/>
      <c r="B42" s="1"/>
      <c r="C42" s="3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x14ac:dyDescent="0.25">
      <c r="A43" s="1"/>
      <c r="B43" s="1"/>
      <c r="C43" s="3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x14ac:dyDescent="0.25">
      <c r="A44" s="1"/>
      <c r="B44" s="1"/>
      <c r="C44" s="3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x14ac:dyDescent="0.25">
      <c r="A45" s="1"/>
      <c r="B45" s="1"/>
      <c r="C45" s="3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x14ac:dyDescent="0.25">
      <c r="A46" s="1"/>
      <c r="B46" s="1"/>
      <c r="C46" s="3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1"/>
      <c r="B47" s="1"/>
      <c r="C47" s="3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5" x14ac:dyDescent="0.4">
      <c r="A48" s="1"/>
      <c r="B48" s="1"/>
      <c r="C48" s="3"/>
      <c r="D48" s="1"/>
      <c r="E48" s="1"/>
      <c r="F48" s="1"/>
      <c r="G48" s="1"/>
      <c r="H48" s="1"/>
      <c r="I48" s="1"/>
      <c r="J48" s="6" t="s">
        <v>19</v>
      </c>
      <c r="K48" s="23" t="e">
        <f>IF(C26/231*60=0,"",C26/231*60)</f>
        <v>#VALUE!</v>
      </c>
      <c r="L48" s="21" t="s">
        <v>28</v>
      </c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1"/>
      <c r="B49" s="1"/>
      <c r="C49" s="3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1"/>
      <c r="B50" s="1"/>
      <c r="C50" s="3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1"/>
      <c r="B51" s="1"/>
      <c r="C51" s="3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1"/>
      <c r="B52" s="1"/>
      <c r="C52" s="3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1"/>
      <c r="B53" s="1"/>
      <c r="C53" s="3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1"/>
      <c r="B54" s="1"/>
      <c r="C54" s="3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1"/>
      <c r="B55" s="1"/>
      <c r="C55" s="3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x14ac:dyDescent="0.25">
      <c r="A56" s="1"/>
      <c r="B56" s="1"/>
      <c r="C56" s="3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x14ac:dyDescent="0.25">
      <c r="A57" s="1"/>
      <c r="B57" s="1"/>
      <c r="C57" s="3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x14ac:dyDescent="0.25">
      <c r="A58" s="1"/>
      <c r="B58" s="1"/>
      <c r="C58" s="3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x14ac:dyDescent="0.25">
      <c r="A59" s="1"/>
      <c r="B59" s="1"/>
      <c r="C59" s="3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x14ac:dyDescent="0.25">
      <c r="A60" s="1"/>
      <c r="B60" s="1"/>
      <c r="C60" s="3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x14ac:dyDescent="0.25">
      <c r="A61" s="1"/>
      <c r="B61" s="1"/>
      <c r="C61" s="3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x14ac:dyDescent="0.25">
      <c r="A62" s="1"/>
      <c r="B62" s="1"/>
      <c r="C62" s="3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x14ac:dyDescent="0.25">
      <c r="A63" s="1"/>
      <c r="B63" s="1"/>
      <c r="C63" s="3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x14ac:dyDescent="0.25">
      <c r="A64" s="1"/>
      <c r="B64" s="1"/>
      <c r="C64" s="3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x14ac:dyDescent="0.25">
      <c r="A65" s="1"/>
      <c r="B65" s="1"/>
      <c r="C65" s="3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A66" s="1"/>
      <c r="B66" s="1"/>
      <c r="C66" s="3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x14ac:dyDescent="0.25">
      <c r="A67" s="1"/>
      <c r="B67" s="1"/>
      <c r="C67" s="3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x14ac:dyDescent="0.25">
      <c r="A68" s="1"/>
      <c r="B68" s="1"/>
      <c r="C68" s="3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x14ac:dyDescent="0.25">
      <c r="A69" s="1"/>
      <c r="B69" s="1"/>
      <c r="C69" s="3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x14ac:dyDescent="0.25">
      <c r="A70" s="1"/>
      <c r="B70" s="1"/>
      <c r="C70" s="3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1"/>
      <c r="B71" s="1"/>
      <c r="C71" s="3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x14ac:dyDescent="0.25">
      <c r="A72" s="1"/>
      <c r="B72" s="1"/>
      <c r="C72" s="3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x14ac:dyDescent="0.25">
      <c r="A73" s="1"/>
      <c r="B73" s="1"/>
      <c r="C73" s="3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1"/>
      <c r="B74" s="1"/>
      <c r="C74" s="3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x14ac:dyDescent="0.25">
      <c r="A75" s="1"/>
      <c r="B75" s="1"/>
      <c r="C75" s="3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x14ac:dyDescent="0.25">
      <c r="A76" s="1"/>
      <c r="B76" s="1"/>
      <c r="C76" s="3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x14ac:dyDescent="0.25">
      <c r="A77" s="1"/>
      <c r="B77" s="1"/>
      <c r="C77" s="3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x14ac:dyDescent="0.25">
      <c r="A78" s="1"/>
      <c r="B78" s="1"/>
      <c r="C78" s="3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x14ac:dyDescent="0.25">
      <c r="A79" s="1"/>
      <c r="B79" s="1"/>
      <c r="C79" s="3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x14ac:dyDescent="0.25">
      <c r="A80" s="1"/>
      <c r="B80" s="1"/>
      <c r="C80" s="3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x14ac:dyDescent="0.25">
      <c r="A81" s="1"/>
      <c r="B81" s="1"/>
      <c r="C81" s="3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x14ac:dyDescent="0.25">
      <c r="A82" s="1"/>
      <c r="B82" s="1"/>
      <c r="C82" s="3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x14ac:dyDescent="0.25">
      <c r="A83" s="1"/>
      <c r="B83" s="1"/>
      <c r="C83" s="3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x14ac:dyDescent="0.25">
      <c r="A84" s="1"/>
      <c r="B84" s="1"/>
      <c r="C84" s="3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x14ac:dyDescent="0.25">
      <c r="A85" s="1"/>
      <c r="B85" s="1"/>
      <c r="C85" s="3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x14ac:dyDescent="0.25">
      <c r="A86" s="1"/>
      <c r="B86" s="1"/>
      <c r="C86" s="3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x14ac:dyDescent="0.25">
      <c r="A87" s="1"/>
      <c r="B87" s="1"/>
      <c r="C87" s="3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x14ac:dyDescent="0.25">
      <c r="A88" s="1"/>
      <c r="B88" s="1"/>
      <c r="C88" s="3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x14ac:dyDescent="0.25">
      <c r="A89" s="1"/>
      <c r="B89" s="1"/>
      <c r="C89" s="3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"/>
      <c r="B90" s="1"/>
      <c r="C90" s="3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x14ac:dyDescent="0.25">
      <c r="A91" s="1"/>
      <c r="B91" s="1"/>
      <c r="C91" s="3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1"/>
      <c r="B92" s="1"/>
      <c r="C92" s="3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x14ac:dyDescent="0.25">
      <c r="A93" s="1"/>
      <c r="B93" s="1"/>
      <c r="C93" s="3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x14ac:dyDescent="0.25">
      <c r="A94" s="1"/>
      <c r="B94" s="1"/>
      <c r="C94" s="3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x14ac:dyDescent="0.25">
      <c r="A95" s="1"/>
      <c r="B95" s="1"/>
      <c r="C95" s="3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x14ac:dyDescent="0.25">
      <c r="A96" s="1"/>
      <c r="B96" s="1"/>
      <c r="C96" s="3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1"/>
      <c r="B97" s="1"/>
      <c r="C97" s="3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x14ac:dyDescent="0.25">
      <c r="A98" s="1"/>
      <c r="B98" s="1"/>
      <c r="C98" s="3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x14ac:dyDescent="0.25">
      <c r="A99" s="1"/>
      <c r="B99" s="1"/>
      <c r="C99" s="3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"/>
      <c r="B100" s="1"/>
      <c r="C100" s="3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</sheetData>
  <sheetProtection sheet="1" objects="1" scenarios="1" selectLockedCells="1"/>
  <mergeCells count="8">
    <mergeCell ref="B34:B35"/>
    <mergeCell ref="B36:B37"/>
    <mergeCell ref="B17:B18"/>
    <mergeCell ref="B28:B29"/>
    <mergeCell ref="C29:D29"/>
    <mergeCell ref="C28:D28"/>
    <mergeCell ref="B30:B31"/>
    <mergeCell ref="B20:B21"/>
  </mergeCells>
  <conditionalFormatting sqref="K25 K10 C11 C13 C14 C15 C22 C26 C25 C30 C31 C32 C37 C38">
    <cfRule type="containsErrors" dxfId="2" priority="3">
      <formula>ISERROR(C10)</formula>
    </cfRule>
  </conditionalFormatting>
  <conditionalFormatting sqref="K48">
    <cfRule type="containsErrors" dxfId="1" priority="2">
      <formula>ISERROR(K48)</formula>
    </cfRule>
  </conditionalFormatting>
  <conditionalFormatting sqref="K31">
    <cfRule type="containsErrors" dxfId="0" priority="1">
      <formula>ISERROR(K31)</formula>
    </cfRule>
  </conditionalFormatting>
  <pageMargins left="0.70866141732283472" right="0.70866141732283472" top="0.74803149606299213" bottom="0.74803149606299213" header="0.31496062992125984" footer="0.31496062992125984"/>
  <pageSetup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Regen_Circuit</vt:lpstr>
      <vt:lpstr>Regen_Circuit!Print_Area</vt:lpstr>
    </vt:vector>
  </TitlesOfParts>
  <Company>Bosch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 Doug (DCCA/SPI)</dc:creator>
  <cp:lastModifiedBy>Wilson Doug (DCCA/SPI)</cp:lastModifiedBy>
  <cp:lastPrinted>2018-08-13T19:08:02Z</cp:lastPrinted>
  <dcterms:created xsi:type="dcterms:W3CDTF">2014-05-27T16:49:02Z</dcterms:created>
  <dcterms:modified xsi:type="dcterms:W3CDTF">2018-08-13T19:08:15Z</dcterms:modified>
</cp:coreProperties>
</file>